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Pool 7" sheetId="1" r:id="rId1"/>
  </sheets>
  <definedNames/>
  <calcPr fullCalcOnLoad="1"/>
</workbook>
</file>

<file path=xl/sharedStrings.xml><?xml version="1.0" encoding="utf-8"?>
<sst xmlns="http://schemas.openxmlformats.org/spreadsheetml/2006/main" count="39" uniqueCount="16">
  <si>
    <t>MC</t>
  </si>
  <si>
    <t>SC</t>
  </si>
  <si>
    <t>CB</t>
  </si>
  <si>
    <t>IB</t>
  </si>
  <si>
    <t>AI</t>
  </si>
  <si>
    <t>PI</t>
  </si>
  <si>
    <t>TOW</t>
  </si>
  <si>
    <t>acre</t>
  </si>
  <si>
    <t>ft</t>
  </si>
  <si>
    <t>Lower Pool</t>
  </si>
  <si>
    <t>Upper Pool</t>
  </si>
  <si>
    <t>Total Pool</t>
  </si>
  <si>
    <t>Normalized</t>
  </si>
  <si>
    <t>Pool 7</t>
  </si>
  <si>
    <t>Lower Pool 7</t>
  </si>
  <si>
    <t>Upper Pool 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</si>
</sst>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.25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9.75"/>
      <name val="Arial"/>
      <family val="0"/>
    </font>
    <font>
      <b/>
      <sz val="9.5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1" fontId="0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164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13" xfId="0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4" fontId="0" fillId="0" borderId="4" xfId="0" applyNumberFormat="1" applyBorder="1" applyAlignment="1">
      <alignment/>
    </xf>
    <xf numFmtId="4" fontId="0" fillId="0" borderId="5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9" xfId="0" applyNumberFormat="1" applyBorder="1" applyAlignment="1">
      <alignment/>
    </xf>
    <xf numFmtId="4" fontId="0" fillId="0" borderId="1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'Pool 7'!$A$31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785"/>
          <c:y val="0.222"/>
          <c:w val="0.90075"/>
          <c:h val="0.62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'Pool 7'!$C$16</c:f>
              <c:strCache>
                <c:ptCount val="1"/>
                <c:pt idx="0">
                  <c:v>MC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'Pool 7'!$B$18:$B$21</c:f>
              <c:numCache/>
            </c:numRef>
          </c:xVal>
          <c:yVal>
            <c:numRef>
              <c:f>'Pool 7'!$C$18:$C$21</c:f>
              <c:numCache/>
            </c:numRef>
          </c:yVal>
          <c:smooth val="0"/>
        </c:ser>
        <c:ser>
          <c:idx val="1"/>
          <c:order val="1"/>
          <c:tx>
            <c:strRef>
              <c:f>'Pool 7'!$D$16</c:f>
              <c:strCache>
                <c:ptCount val="1"/>
                <c:pt idx="0">
                  <c:v>SC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'Pool 7'!$B$18:$B$21</c:f>
              <c:numCache/>
            </c:numRef>
          </c:xVal>
          <c:yVal>
            <c:numRef>
              <c:f>'Pool 7'!$D$18:$D$21</c:f>
              <c:numCache/>
            </c:numRef>
          </c:yVal>
          <c:smooth val="0"/>
        </c:ser>
        <c:ser>
          <c:idx val="2"/>
          <c:order val="2"/>
          <c:tx>
            <c:strRef>
              <c:f>'Pool 7'!$E$16</c:f>
              <c:strCache>
                <c:ptCount val="1"/>
                <c:pt idx="0">
                  <c:v>CB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'Pool 7'!$B$18:$B$21</c:f>
              <c:numCache/>
            </c:numRef>
          </c:xVal>
          <c:yVal>
            <c:numRef>
              <c:f>'Pool 7'!$E$18:$E$21</c:f>
              <c:numCache/>
            </c:numRef>
          </c:yVal>
          <c:smooth val="0"/>
        </c:ser>
        <c:ser>
          <c:idx val="3"/>
          <c:order val="3"/>
          <c:tx>
            <c:strRef>
              <c:f>'Pool 7'!$F$16</c:f>
              <c:strCache>
                <c:ptCount val="1"/>
                <c:pt idx="0">
                  <c:v>IB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'Pool 7'!$B$18:$B$21</c:f>
              <c:numCache/>
            </c:numRef>
          </c:xVal>
          <c:yVal>
            <c:numRef>
              <c:f>'Pool 7'!$F$18:$F$21</c:f>
              <c:numCache/>
            </c:numRef>
          </c:yVal>
          <c:smooth val="0"/>
        </c:ser>
        <c:ser>
          <c:idx val="4"/>
          <c:order val="4"/>
          <c:tx>
            <c:strRef>
              <c:f>'Pool 7'!$G$16</c:f>
              <c:strCache>
                <c:ptCount val="1"/>
                <c:pt idx="0">
                  <c:v>AI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'Pool 7'!$B$18:$B$21</c:f>
              <c:numCache/>
            </c:numRef>
          </c:xVal>
          <c:yVal>
            <c:numRef>
              <c:f>'Pool 7'!$G$18:$G$21</c:f>
              <c:numCache/>
            </c:numRef>
          </c:yVal>
          <c:smooth val="0"/>
        </c:ser>
        <c:ser>
          <c:idx val="5"/>
          <c:order val="5"/>
          <c:tx>
            <c:strRef>
              <c:f>'Pool 7'!$H$16</c:f>
              <c:strCache>
                <c:ptCount val="1"/>
                <c:pt idx="0">
                  <c:v>PI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'Pool 7'!$B$18:$B$21</c:f>
              <c:numCache/>
            </c:numRef>
          </c:xVal>
          <c:yVal>
            <c:numRef>
              <c:f>'Pool 7'!$H$18:$H$21</c:f>
              <c:numCache/>
            </c:numRef>
          </c:yVal>
          <c:smooth val="0"/>
        </c:ser>
        <c:ser>
          <c:idx val="6"/>
          <c:order val="6"/>
          <c:tx>
            <c:strRef>
              <c:f>'Pool 7'!$I$16</c:f>
              <c:strCache>
                <c:ptCount val="1"/>
                <c:pt idx="0">
                  <c:v>TOW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'Pool 7'!$B$18:$B$21</c:f>
              <c:numCache/>
            </c:numRef>
          </c:xVal>
          <c:yVal>
            <c:numRef>
              <c:f>'Pool 7'!$I$18:$I$21</c:f>
              <c:numCache/>
            </c:numRef>
          </c:yVal>
          <c:smooth val="0"/>
        </c:ser>
        <c:axId val="54205180"/>
        <c:axId val="18084573"/>
      </c:scatterChart>
      <c:valAx>
        <c:axId val="54205180"/>
        <c:scaling>
          <c:orientation val="minMax"/>
          <c:min val="19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084573"/>
        <c:crosses val="autoZero"/>
        <c:crossBetween val="midCat"/>
        <c:dispUnits/>
      </c:valAx>
      <c:valAx>
        <c:axId val="1808457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Normalized Change from Present Condition (1989)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20518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3275"/>
          <c:y val="0"/>
          <c:w val="0.26525"/>
          <c:h val="0.199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'Pool 7'!$A$32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75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129"/>
          <c:y val="0.19425"/>
          <c:w val="0.85025"/>
          <c:h val="0.65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'Pool 7'!$C$16</c:f>
              <c:strCache>
                <c:ptCount val="1"/>
                <c:pt idx="0">
                  <c:v>MC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'Pool 7'!$B$22:$B$25</c:f>
              <c:numCache/>
            </c:numRef>
          </c:xVal>
          <c:yVal>
            <c:numRef>
              <c:f>'Pool 7'!$C$22:$C$25</c:f>
              <c:numCache/>
            </c:numRef>
          </c:yVal>
          <c:smooth val="0"/>
        </c:ser>
        <c:ser>
          <c:idx val="1"/>
          <c:order val="1"/>
          <c:tx>
            <c:strRef>
              <c:f>'Pool 7'!$D$16</c:f>
              <c:strCache>
                <c:ptCount val="1"/>
                <c:pt idx="0">
                  <c:v>SC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'Pool 7'!$B$22:$B$25</c:f>
              <c:numCache/>
            </c:numRef>
          </c:xVal>
          <c:yVal>
            <c:numRef>
              <c:f>'Pool 7'!$D$22:$D$25</c:f>
              <c:numCache/>
            </c:numRef>
          </c:yVal>
          <c:smooth val="0"/>
        </c:ser>
        <c:ser>
          <c:idx val="2"/>
          <c:order val="2"/>
          <c:tx>
            <c:strRef>
              <c:f>'Pool 7'!$E$16</c:f>
              <c:strCache>
                <c:ptCount val="1"/>
                <c:pt idx="0">
                  <c:v>CB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'Pool 7'!$B$22:$B$25</c:f>
              <c:numCache/>
            </c:numRef>
          </c:xVal>
          <c:yVal>
            <c:numRef>
              <c:f>'Pool 7'!$E$22:$E$25</c:f>
              <c:numCache/>
            </c:numRef>
          </c:yVal>
          <c:smooth val="0"/>
        </c:ser>
        <c:ser>
          <c:idx val="3"/>
          <c:order val="3"/>
          <c:tx>
            <c:strRef>
              <c:f>'Pool 7'!$F$16</c:f>
              <c:strCache>
                <c:ptCount val="1"/>
                <c:pt idx="0">
                  <c:v>IB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'Pool 7'!$B$22:$B$25</c:f>
              <c:numCache/>
            </c:numRef>
          </c:xVal>
          <c:yVal>
            <c:numRef>
              <c:f>'Pool 7'!$F$22:$F$25</c:f>
              <c:numCache/>
            </c:numRef>
          </c:yVal>
          <c:smooth val="0"/>
        </c:ser>
        <c:ser>
          <c:idx val="4"/>
          <c:order val="4"/>
          <c:tx>
            <c:strRef>
              <c:f>'Pool 7'!$G$16</c:f>
              <c:strCache>
                <c:ptCount val="1"/>
                <c:pt idx="0">
                  <c:v>AI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'Pool 7'!$B$22:$B$25</c:f>
              <c:numCache/>
            </c:numRef>
          </c:xVal>
          <c:yVal>
            <c:numRef>
              <c:f>'Pool 7'!$G$22:$G$25</c:f>
              <c:numCache/>
            </c:numRef>
          </c:yVal>
          <c:smooth val="0"/>
        </c:ser>
        <c:ser>
          <c:idx val="5"/>
          <c:order val="5"/>
          <c:tx>
            <c:strRef>
              <c:f>'Pool 7'!$H$16</c:f>
              <c:strCache>
                <c:ptCount val="1"/>
                <c:pt idx="0">
                  <c:v>PI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'Pool 7'!$B$22:$B$25</c:f>
              <c:numCache/>
            </c:numRef>
          </c:xVal>
          <c:yVal>
            <c:numRef>
              <c:f>'Pool 7'!$H$22:$H$25</c:f>
              <c:numCache/>
            </c:numRef>
          </c:yVal>
          <c:smooth val="0"/>
        </c:ser>
        <c:ser>
          <c:idx val="6"/>
          <c:order val="6"/>
          <c:tx>
            <c:strRef>
              <c:f>'Pool 7'!$I$16</c:f>
              <c:strCache>
                <c:ptCount val="1"/>
                <c:pt idx="0">
                  <c:v>TOW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'Pool 7'!$B$22:$B$25</c:f>
              <c:numCache/>
            </c:numRef>
          </c:xVal>
          <c:yVal>
            <c:numRef>
              <c:f>'Pool 7'!$I$22:$I$25</c:f>
              <c:numCache/>
            </c:numRef>
          </c:yVal>
          <c:smooth val="0"/>
        </c:ser>
        <c:axId val="28543430"/>
        <c:axId val="55564279"/>
      </c:scatterChart>
      <c:valAx>
        <c:axId val="28543430"/>
        <c:scaling>
          <c:orientation val="minMax"/>
          <c:min val="19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564279"/>
        <c:crosses val="autoZero"/>
        <c:crossBetween val="midCat"/>
        <c:dispUnits/>
      </c:valAx>
      <c:valAx>
        <c:axId val="55564279"/>
        <c:scaling>
          <c:orientation val="minMax"/>
          <c:min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Normalized Change from Present Condition (1989)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54343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75"/>
          <c:y val="0"/>
          <c:w val="0.24125"/>
          <c:h val="0.199"/>
        </c:manualLayout>
      </c:layout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'Pool 7'!$A$31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6675"/>
          <c:y val="0.19325"/>
          <c:w val="0.9165"/>
          <c:h val="0.65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'Pool 7'!$C$1</c:f>
              <c:strCache>
                <c:ptCount val="1"/>
                <c:pt idx="0">
                  <c:v>MC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'Pool 7'!$B$3:$B$6</c:f>
              <c:numCache/>
            </c:numRef>
          </c:xVal>
          <c:yVal>
            <c:numRef>
              <c:f>'Pool 7'!$C$3:$C$6</c:f>
              <c:numCache/>
            </c:numRef>
          </c:yVal>
          <c:smooth val="1"/>
        </c:ser>
        <c:ser>
          <c:idx val="1"/>
          <c:order val="1"/>
          <c:tx>
            <c:strRef>
              <c:f>'Pool 7'!$D$1</c:f>
              <c:strCache>
                <c:ptCount val="1"/>
                <c:pt idx="0">
                  <c:v>SC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'Pool 7'!$B$3:$B$6</c:f>
              <c:numCache/>
            </c:numRef>
          </c:xVal>
          <c:yVal>
            <c:numRef>
              <c:f>'Pool 7'!$D$3:$D$6</c:f>
              <c:numCache/>
            </c:numRef>
          </c:yVal>
          <c:smooth val="1"/>
        </c:ser>
        <c:ser>
          <c:idx val="2"/>
          <c:order val="2"/>
          <c:tx>
            <c:strRef>
              <c:f>'Pool 7'!$E$1</c:f>
              <c:strCache>
                <c:ptCount val="1"/>
                <c:pt idx="0">
                  <c:v>CB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'Pool 7'!$B$3:$B$6</c:f>
              <c:numCache/>
            </c:numRef>
          </c:xVal>
          <c:yVal>
            <c:numRef>
              <c:f>'Pool 7'!$E$3:$E$6</c:f>
              <c:numCache/>
            </c:numRef>
          </c:yVal>
          <c:smooth val="1"/>
        </c:ser>
        <c:ser>
          <c:idx val="3"/>
          <c:order val="3"/>
          <c:tx>
            <c:strRef>
              <c:f>'Pool 7'!$F$1</c:f>
              <c:strCache>
                <c:ptCount val="1"/>
                <c:pt idx="0">
                  <c:v>IB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'Pool 7'!$B$3:$B$6</c:f>
              <c:numCache/>
            </c:numRef>
          </c:xVal>
          <c:yVal>
            <c:numRef>
              <c:f>'Pool 7'!$F$3:$F$6</c:f>
              <c:numCache/>
            </c:numRef>
          </c:yVal>
          <c:smooth val="1"/>
        </c:ser>
        <c:ser>
          <c:idx val="4"/>
          <c:order val="4"/>
          <c:tx>
            <c:strRef>
              <c:f>'Pool 7'!$I$1</c:f>
              <c:strCache>
                <c:ptCount val="1"/>
                <c:pt idx="0">
                  <c:v>TOW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'Pool 7'!$B$3:$B$6</c:f>
              <c:numCache/>
            </c:numRef>
          </c:xVal>
          <c:yVal>
            <c:numRef>
              <c:f>'Pool 7'!$I$3:$I$6</c:f>
              <c:numCache/>
            </c:numRef>
          </c:yVal>
          <c:smooth val="1"/>
        </c:ser>
        <c:axId val="30316464"/>
        <c:axId val="4412721"/>
      </c:scatterChart>
      <c:valAx>
        <c:axId val="30316464"/>
        <c:scaling>
          <c:orientation val="minMax"/>
          <c:min val="19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12721"/>
        <c:crosses val="autoZero"/>
        <c:crossBetween val="midCat"/>
        <c:dispUnits/>
      </c:valAx>
      <c:valAx>
        <c:axId val="44127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Area (acre)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31646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"/>
          <c:w val="0.24"/>
          <c:h val="0.20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'Pool 7'!$A$32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6675"/>
          <c:y val="0.19325"/>
          <c:w val="0.8995"/>
          <c:h val="0.65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'Pool 7'!$C$1</c:f>
              <c:strCache>
                <c:ptCount val="1"/>
                <c:pt idx="0">
                  <c:v>MC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'Pool 7'!$B$7:$B$10</c:f>
              <c:numCache/>
            </c:numRef>
          </c:xVal>
          <c:yVal>
            <c:numRef>
              <c:f>'Pool 7'!$C$7:$C$10</c:f>
              <c:numCache/>
            </c:numRef>
          </c:yVal>
          <c:smooth val="1"/>
        </c:ser>
        <c:ser>
          <c:idx val="1"/>
          <c:order val="1"/>
          <c:tx>
            <c:strRef>
              <c:f>'Pool 7'!$D$1</c:f>
              <c:strCache>
                <c:ptCount val="1"/>
                <c:pt idx="0">
                  <c:v>SC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'Pool 7'!$B$7:$B$10</c:f>
              <c:numCache/>
            </c:numRef>
          </c:xVal>
          <c:yVal>
            <c:numRef>
              <c:f>'Pool 7'!$D$7:$D$10</c:f>
              <c:numCache/>
            </c:numRef>
          </c:yVal>
          <c:smooth val="1"/>
        </c:ser>
        <c:ser>
          <c:idx val="2"/>
          <c:order val="2"/>
          <c:tx>
            <c:strRef>
              <c:f>'Pool 7'!$E$1</c:f>
              <c:strCache>
                <c:ptCount val="1"/>
                <c:pt idx="0">
                  <c:v>CB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'Pool 7'!$B$7:$B$10</c:f>
              <c:numCache/>
            </c:numRef>
          </c:xVal>
          <c:yVal>
            <c:numRef>
              <c:f>'Pool 7'!$E$7:$E$10</c:f>
              <c:numCache/>
            </c:numRef>
          </c:yVal>
          <c:smooth val="1"/>
        </c:ser>
        <c:ser>
          <c:idx val="3"/>
          <c:order val="3"/>
          <c:tx>
            <c:strRef>
              <c:f>'Pool 7'!$F$1</c:f>
              <c:strCache>
                <c:ptCount val="1"/>
                <c:pt idx="0">
                  <c:v>IB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'Pool 7'!$B$7:$B$10</c:f>
              <c:numCache/>
            </c:numRef>
          </c:xVal>
          <c:yVal>
            <c:numRef>
              <c:f>'Pool 7'!$F$7:$F$10</c:f>
              <c:numCache/>
            </c:numRef>
          </c:yVal>
          <c:smooth val="1"/>
        </c:ser>
        <c:ser>
          <c:idx val="5"/>
          <c:order val="4"/>
          <c:tx>
            <c:strRef>
              <c:f>'Pool 7'!$I$1</c:f>
              <c:strCache>
                <c:ptCount val="1"/>
                <c:pt idx="0">
                  <c:v>TOW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'Pool 7'!$B$7:$B$10</c:f>
              <c:numCache/>
            </c:numRef>
          </c:xVal>
          <c:yVal>
            <c:numRef>
              <c:f>'Pool 7'!$I$7:$I$10</c:f>
              <c:numCache/>
            </c:numRef>
          </c:yVal>
          <c:smooth val="1"/>
        </c:ser>
        <c:axId val="39714490"/>
        <c:axId val="21886091"/>
      </c:scatterChart>
      <c:valAx>
        <c:axId val="39714490"/>
        <c:scaling>
          <c:orientation val="minMax"/>
          <c:min val="19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886091"/>
        <c:crosses val="autoZero"/>
        <c:crossBetween val="midCat"/>
        <c:dispUnits/>
      </c:valAx>
      <c:valAx>
        <c:axId val="21886091"/>
        <c:scaling>
          <c:orientation val="minMax"/>
          <c:min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Area (acre)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71449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95"/>
          <c:y val="0"/>
          <c:w val="0.2485"/>
          <c:h val="0.19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'Pool 7'!$A$31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665"/>
          <c:y val="0.1935"/>
          <c:w val="0.80325"/>
          <c:h val="0.65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'Pool 7'!$G$1</c:f>
              <c:strCache>
                <c:ptCount val="1"/>
                <c:pt idx="0">
                  <c:v>AI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'Pool 7'!$B$3:$B$6</c:f>
              <c:numCache/>
            </c:numRef>
          </c:xVal>
          <c:yVal>
            <c:numRef>
              <c:f>'Pool 7'!$G$3:$G$6</c:f>
              <c:numCache/>
            </c:numRef>
          </c:yVal>
          <c:smooth val="1"/>
        </c:ser>
        <c:axId val="62757092"/>
        <c:axId val="27942917"/>
      </c:scatterChart>
      <c:scatterChart>
        <c:scatterStyle val="lineMarker"/>
        <c:varyColors val="0"/>
        <c:ser>
          <c:idx val="1"/>
          <c:order val="1"/>
          <c:tx>
            <c:strRef>
              <c:f>'Pool 7'!$H$1</c:f>
              <c:strCache>
                <c:ptCount val="1"/>
                <c:pt idx="0">
                  <c:v>PI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'Pool 7'!$B$3:$B$6</c:f>
              <c:numCache/>
            </c:numRef>
          </c:xVal>
          <c:yVal>
            <c:numRef>
              <c:f>'Pool 7'!$H$3:$H$6</c:f>
              <c:numCache/>
            </c:numRef>
          </c:yVal>
          <c:smooth val="1"/>
        </c:ser>
        <c:axId val="50159662"/>
        <c:axId val="48783775"/>
      </c:scatterChart>
      <c:valAx>
        <c:axId val="62757092"/>
        <c:scaling>
          <c:orientation val="minMax"/>
          <c:min val="19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942917"/>
        <c:crosses val="autoZero"/>
        <c:crossBetween val="midCat"/>
        <c:dispUnits/>
      </c:valAx>
      <c:valAx>
        <c:axId val="279429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Island Area (acre)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757092"/>
        <c:crosses val="autoZero"/>
        <c:crossBetween val="midCat"/>
        <c:dispUnits/>
      </c:valAx>
      <c:valAx>
        <c:axId val="50159662"/>
        <c:scaling>
          <c:orientation val="minMax"/>
        </c:scaling>
        <c:axPos val="b"/>
        <c:delete val="1"/>
        <c:majorTickMark val="in"/>
        <c:minorTickMark val="none"/>
        <c:tickLblPos val="nextTo"/>
        <c:crossAx val="48783775"/>
        <c:crosses val="max"/>
        <c:crossBetween val="midCat"/>
        <c:dispUnits/>
      </c:valAx>
      <c:valAx>
        <c:axId val="487837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Island Perimeter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159662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0075"/>
          <c:y val="0"/>
          <c:w val="0.197"/>
          <c:h val="0.14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'Pool 7'!$A$32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665"/>
          <c:y val="0.19375"/>
          <c:w val="0.80325"/>
          <c:h val="0.65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'Pool 7'!$G$1</c:f>
              <c:strCache>
                <c:ptCount val="1"/>
                <c:pt idx="0">
                  <c:v>AI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'Pool 7'!$B$7:$B$10</c:f>
              <c:numCache/>
            </c:numRef>
          </c:xVal>
          <c:yVal>
            <c:numRef>
              <c:f>'Pool 7'!$G$7:$G$10</c:f>
              <c:numCache/>
            </c:numRef>
          </c:yVal>
          <c:smooth val="1"/>
        </c:ser>
        <c:axId val="36400792"/>
        <c:axId val="59171673"/>
      </c:scatterChart>
      <c:scatterChart>
        <c:scatterStyle val="lineMarker"/>
        <c:varyColors val="0"/>
        <c:ser>
          <c:idx val="1"/>
          <c:order val="1"/>
          <c:tx>
            <c:strRef>
              <c:f>'Pool 7'!$H$1</c:f>
              <c:strCache>
                <c:ptCount val="1"/>
                <c:pt idx="0">
                  <c:v>PI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'Pool 7'!$B$7:$B$10</c:f>
              <c:numCache/>
            </c:numRef>
          </c:xVal>
          <c:yVal>
            <c:numRef>
              <c:f>'Pool 7'!$H$7:$H$10</c:f>
              <c:numCache/>
            </c:numRef>
          </c:yVal>
          <c:smooth val="1"/>
        </c:ser>
        <c:axId val="62783010"/>
        <c:axId val="28176179"/>
      </c:scatterChart>
      <c:valAx>
        <c:axId val="36400792"/>
        <c:scaling>
          <c:orientation val="minMax"/>
          <c:min val="19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171673"/>
        <c:crosses val="autoZero"/>
        <c:crossBetween val="midCat"/>
        <c:dispUnits/>
      </c:valAx>
      <c:valAx>
        <c:axId val="5917167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Island Area (acre)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400792"/>
        <c:crosses val="autoZero"/>
        <c:crossBetween val="midCat"/>
        <c:dispUnits/>
      </c:valAx>
      <c:valAx>
        <c:axId val="62783010"/>
        <c:scaling>
          <c:orientation val="minMax"/>
        </c:scaling>
        <c:axPos val="b"/>
        <c:delete val="1"/>
        <c:majorTickMark val="in"/>
        <c:minorTickMark val="none"/>
        <c:tickLblPos val="nextTo"/>
        <c:crossAx val="28176179"/>
        <c:crosses val="max"/>
        <c:crossBetween val="midCat"/>
        <c:dispUnits/>
      </c:valAx>
      <c:valAx>
        <c:axId val="281761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Island Perimeter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783010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05"/>
          <c:y val="0"/>
          <c:w val="0.193"/>
          <c:h val="0.15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0</xdr:rowOff>
    </xdr:from>
    <xdr:to>
      <xdr:col>17</xdr:col>
      <xdr:colOff>409575</xdr:colOff>
      <xdr:row>14</xdr:row>
      <xdr:rowOff>0</xdr:rowOff>
    </xdr:to>
    <xdr:graphicFrame>
      <xdr:nvGraphicFramePr>
        <xdr:cNvPr id="1" name="Chart 1"/>
        <xdr:cNvGraphicFramePr/>
      </xdr:nvGraphicFramePr>
      <xdr:xfrm>
        <a:off x="6305550" y="161925"/>
        <a:ext cx="4648200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590550</xdr:colOff>
      <xdr:row>16</xdr:row>
      <xdr:rowOff>0</xdr:rowOff>
    </xdr:from>
    <xdr:to>
      <xdr:col>17</xdr:col>
      <xdr:colOff>409575</xdr:colOff>
      <xdr:row>29</xdr:row>
      <xdr:rowOff>0</xdr:rowOff>
    </xdr:to>
    <xdr:graphicFrame>
      <xdr:nvGraphicFramePr>
        <xdr:cNvPr id="2" name="Chart 2"/>
        <xdr:cNvGraphicFramePr/>
      </xdr:nvGraphicFramePr>
      <xdr:xfrm>
        <a:off x="6286500" y="2638425"/>
        <a:ext cx="4667250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17</xdr:col>
      <xdr:colOff>409575</xdr:colOff>
      <xdr:row>44</xdr:row>
      <xdr:rowOff>0</xdr:rowOff>
    </xdr:to>
    <xdr:graphicFrame>
      <xdr:nvGraphicFramePr>
        <xdr:cNvPr id="3" name="Chart 3"/>
        <xdr:cNvGraphicFramePr/>
      </xdr:nvGraphicFramePr>
      <xdr:xfrm>
        <a:off x="6305550" y="5105400"/>
        <a:ext cx="4648200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46</xdr:row>
      <xdr:rowOff>0</xdr:rowOff>
    </xdr:from>
    <xdr:to>
      <xdr:col>17</xdr:col>
      <xdr:colOff>409575</xdr:colOff>
      <xdr:row>59</xdr:row>
      <xdr:rowOff>0</xdr:rowOff>
    </xdr:to>
    <xdr:graphicFrame>
      <xdr:nvGraphicFramePr>
        <xdr:cNvPr id="4" name="Chart 4"/>
        <xdr:cNvGraphicFramePr/>
      </xdr:nvGraphicFramePr>
      <xdr:xfrm>
        <a:off x="6305550" y="7534275"/>
        <a:ext cx="4648200" cy="2105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0</xdr:colOff>
      <xdr:row>31</xdr:row>
      <xdr:rowOff>0</xdr:rowOff>
    </xdr:from>
    <xdr:to>
      <xdr:col>26</xdr:col>
      <xdr:colOff>409575</xdr:colOff>
      <xdr:row>44</xdr:row>
      <xdr:rowOff>0</xdr:rowOff>
    </xdr:to>
    <xdr:graphicFrame>
      <xdr:nvGraphicFramePr>
        <xdr:cNvPr id="5" name="Chart 5"/>
        <xdr:cNvGraphicFramePr/>
      </xdr:nvGraphicFramePr>
      <xdr:xfrm>
        <a:off x="11763375" y="5105400"/>
        <a:ext cx="4676775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0</xdr:colOff>
      <xdr:row>46</xdr:row>
      <xdr:rowOff>0</xdr:rowOff>
    </xdr:from>
    <xdr:to>
      <xdr:col>26</xdr:col>
      <xdr:colOff>409575</xdr:colOff>
      <xdr:row>59</xdr:row>
      <xdr:rowOff>0</xdr:rowOff>
    </xdr:to>
    <xdr:graphicFrame>
      <xdr:nvGraphicFramePr>
        <xdr:cNvPr id="6" name="Chart 6"/>
        <xdr:cNvGraphicFramePr/>
      </xdr:nvGraphicFramePr>
      <xdr:xfrm>
        <a:off x="11763375" y="7534275"/>
        <a:ext cx="4676775" cy="2105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>
      <selection activeCell="J15" sqref="J15"/>
    </sheetView>
  </sheetViews>
  <sheetFormatPr defaultColWidth="9.140625" defaultRowHeight="12.75"/>
  <cols>
    <col min="1" max="1" width="12.28125" style="0" customWidth="1"/>
    <col min="15" max="15" width="8.7109375" style="0" customWidth="1"/>
  </cols>
  <sheetData>
    <row r="1" spans="1:9" ht="12.75">
      <c r="A1" s="1" t="s">
        <v>13</v>
      </c>
      <c r="B1" s="2"/>
      <c r="C1" s="3" t="s">
        <v>0</v>
      </c>
      <c r="D1" s="4" t="s">
        <v>1</v>
      </c>
      <c r="E1" s="4" t="s">
        <v>2</v>
      </c>
      <c r="F1" s="4" t="s">
        <v>3</v>
      </c>
      <c r="G1" s="4" t="s">
        <v>4</v>
      </c>
      <c r="H1" s="4" t="s">
        <v>5</v>
      </c>
      <c r="I1" s="5" t="s">
        <v>6</v>
      </c>
    </row>
    <row r="2" spans="1:9" ht="13.5" thickBot="1">
      <c r="A2" s="6"/>
      <c r="B2" s="7"/>
      <c r="C2" s="8" t="s">
        <v>7</v>
      </c>
      <c r="D2" s="9" t="s">
        <v>7</v>
      </c>
      <c r="E2" s="9" t="s">
        <v>7</v>
      </c>
      <c r="F2" s="9" t="s">
        <v>7</v>
      </c>
      <c r="G2" s="9" t="s">
        <v>7</v>
      </c>
      <c r="H2" s="9" t="s">
        <v>8</v>
      </c>
      <c r="I2" s="10" t="s">
        <v>7</v>
      </c>
    </row>
    <row r="3" spans="1:9" ht="12.75">
      <c r="A3" s="11" t="s">
        <v>9</v>
      </c>
      <c r="B3" s="12"/>
      <c r="C3" s="13"/>
      <c r="D3" s="13"/>
      <c r="E3" s="13"/>
      <c r="F3" s="13"/>
      <c r="G3" s="13"/>
      <c r="H3" s="13"/>
      <c r="I3" s="14">
        <f aca="true" t="shared" si="0" ref="I3:I10">SUM(C3:F3)</f>
        <v>0</v>
      </c>
    </row>
    <row r="4" spans="1:9" ht="12.75">
      <c r="A4" s="15"/>
      <c r="B4" s="16">
        <v>1973</v>
      </c>
      <c r="C4" s="17">
        <v>758</v>
      </c>
      <c r="D4" s="17">
        <v>5246</v>
      </c>
      <c r="E4" s="17">
        <v>931</v>
      </c>
      <c r="F4" s="17">
        <v>9</v>
      </c>
      <c r="G4" s="17">
        <v>1145</v>
      </c>
      <c r="H4" s="17">
        <v>202850</v>
      </c>
      <c r="I4" s="18">
        <f t="shared" si="0"/>
        <v>6944</v>
      </c>
    </row>
    <row r="5" spans="1:9" ht="12.75">
      <c r="A5" s="15"/>
      <c r="B5" s="19">
        <v>1989</v>
      </c>
      <c r="C5" s="17">
        <v>881</v>
      </c>
      <c r="D5" s="17">
        <v>6542</v>
      </c>
      <c r="E5" s="17">
        <v>984</v>
      </c>
      <c r="F5" s="17">
        <v>49</v>
      </c>
      <c r="G5" s="17">
        <v>1888</v>
      </c>
      <c r="H5" s="17">
        <v>356200</v>
      </c>
      <c r="I5" s="18">
        <f t="shared" si="0"/>
        <v>8456</v>
      </c>
    </row>
    <row r="6" spans="1:9" ht="13.5" thickBot="1">
      <c r="A6" s="20"/>
      <c r="B6" s="21">
        <v>2050</v>
      </c>
      <c r="C6" s="22">
        <v>969</v>
      </c>
      <c r="D6" s="22">
        <v>6210</v>
      </c>
      <c r="E6" s="22">
        <v>1033</v>
      </c>
      <c r="F6" s="22">
        <v>49</v>
      </c>
      <c r="G6" s="22">
        <v>2171</v>
      </c>
      <c r="H6" s="22">
        <v>381134</v>
      </c>
      <c r="I6" s="23">
        <f>SUM(C6:F6)</f>
        <v>8261</v>
      </c>
    </row>
    <row r="7" spans="1:9" ht="12.75">
      <c r="A7" s="11" t="s">
        <v>10</v>
      </c>
      <c r="B7" s="12"/>
      <c r="C7" s="13"/>
      <c r="D7" s="13"/>
      <c r="E7" s="13"/>
      <c r="F7" s="13"/>
      <c r="G7" s="13"/>
      <c r="H7" s="13"/>
      <c r="I7" s="14">
        <f>SUM(C7:F7)</f>
        <v>0</v>
      </c>
    </row>
    <row r="8" spans="1:9" ht="12.75">
      <c r="A8" s="15"/>
      <c r="B8" s="16">
        <v>1973</v>
      </c>
      <c r="C8" s="17">
        <v>1430</v>
      </c>
      <c r="D8" s="17">
        <v>474</v>
      </c>
      <c r="E8" s="17">
        <v>1162</v>
      </c>
      <c r="F8" s="17">
        <v>251</v>
      </c>
      <c r="G8" s="17">
        <v>1902</v>
      </c>
      <c r="H8" s="17">
        <v>323900</v>
      </c>
      <c r="I8" s="18">
        <f t="shared" si="0"/>
        <v>3317</v>
      </c>
    </row>
    <row r="9" spans="1:9" ht="12.75">
      <c r="A9" s="15"/>
      <c r="B9" s="19">
        <v>1989</v>
      </c>
      <c r="C9" s="17">
        <v>1481</v>
      </c>
      <c r="D9" s="17">
        <v>410</v>
      </c>
      <c r="E9" s="17">
        <v>2122</v>
      </c>
      <c r="F9" s="17">
        <v>160</v>
      </c>
      <c r="G9" s="17">
        <v>2107</v>
      </c>
      <c r="H9" s="17">
        <v>570000</v>
      </c>
      <c r="I9" s="18">
        <f t="shared" si="0"/>
        <v>4173</v>
      </c>
    </row>
    <row r="10" spans="1:9" ht="13.5" thickBot="1">
      <c r="A10" s="20"/>
      <c r="B10" s="21">
        <v>2050</v>
      </c>
      <c r="C10" s="22">
        <v>1481</v>
      </c>
      <c r="D10" s="22">
        <v>369</v>
      </c>
      <c r="E10" s="22">
        <v>2228</v>
      </c>
      <c r="F10" s="22">
        <v>192</v>
      </c>
      <c r="G10" s="22">
        <v>2107</v>
      </c>
      <c r="H10" s="22">
        <v>570000</v>
      </c>
      <c r="I10" s="23">
        <f t="shared" si="0"/>
        <v>4270</v>
      </c>
    </row>
    <row r="11" spans="1:9" ht="12.75">
      <c r="A11" s="11" t="s">
        <v>11</v>
      </c>
      <c r="B11" s="12"/>
      <c r="C11" s="13">
        <f aca="true" t="shared" si="1" ref="C11:I14">C3+C7</f>
        <v>0</v>
      </c>
      <c r="D11" s="13">
        <f t="shared" si="1"/>
        <v>0</v>
      </c>
      <c r="E11" s="13">
        <f t="shared" si="1"/>
        <v>0</v>
      </c>
      <c r="F11" s="13">
        <f t="shared" si="1"/>
        <v>0</v>
      </c>
      <c r="G11" s="13">
        <f t="shared" si="1"/>
        <v>0</v>
      </c>
      <c r="H11" s="13">
        <f t="shared" si="1"/>
        <v>0</v>
      </c>
      <c r="I11" s="14">
        <f t="shared" si="1"/>
        <v>0</v>
      </c>
    </row>
    <row r="12" spans="1:9" ht="12.75">
      <c r="A12" s="15"/>
      <c r="B12" s="16">
        <f>B4</f>
        <v>1973</v>
      </c>
      <c r="C12" s="17">
        <f t="shared" si="1"/>
        <v>2188</v>
      </c>
      <c r="D12" s="17">
        <f t="shared" si="1"/>
        <v>5720</v>
      </c>
      <c r="E12" s="17">
        <f t="shared" si="1"/>
        <v>2093</v>
      </c>
      <c r="F12" s="17">
        <f t="shared" si="1"/>
        <v>260</v>
      </c>
      <c r="G12" s="17">
        <f t="shared" si="1"/>
        <v>3047</v>
      </c>
      <c r="H12" s="17">
        <f t="shared" si="1"/>
        <v>526750</v>
      </c>
      <c r="I12" s="18">
        <f t="shared" si="1"/>
        <v>10261</v>
      </c>
    </row>
    <row r="13" spans="1:9" ht="12.75">
      <c r="A13" s="15"/>
      <c r="B13" s="19">
        <f>B9</f>
        <v>1989</v>
      </c>
      <c r="C13" s="17">
        <f t="shared" si="1"/>
        <v>2362</v>
      </c>
      <c r="D13" s="17">
        <f t="shared" si="1"/>
        <v>6952</v>
      </c>
      <c r="E13" s="17">
        <f t="shared" si="1"/>
        <v>3106</v>
      </c>
      <c r="F13" s="17">
        <f t="shared" si="1"/>
        <v>209</v>
      </c>
      <c r="G13" s="17">
        <f t="shared" si="1"/>
        <v>3995</v>
      </c>
      <c r="H13" s="17">
        <f t="shared" si="1"/>
        <v>926200</v>
      </c>
      <c r="I13" s="18">
        <f>SUM(C13:F13)</f>
        <v>12629</v>
      </c>
    </row>
    <row r="14" spans="1:9" ht="13.5" thickBot="1">
      <c r="A14" s="20"/>
      <c r="B14" s="21">
        <f>B10</f>
        <v>2050</v>
      </c>
      <c r="C14" s="22">
        <f t="shared" si="1"/>
        <v>2450</v>
      </c>
      <c r="D14" s="22">
        <f t="shared" si="1"/>
        <v>6579</v>
      </c>
      <c r="E14" s="22">
        <f t="shared" si="1"/>
        <v>3261</v>
      </c>
      <c r="F14" s="22">
        <f t="shared" si="1"/>
        <v>241</v>
      </c>
      <c r="G14" s="22">
        <f t="shared" si="1"/>
        <v>4278</v>
      </c>
      <c r="H14" s="22">
        <f t="shared" si="1"/>
        <v>951134</v>
      </c>
      <c r="I14" s="23">
        <f>SUM(C14:F14)</f>
        <v>12531</v>
      </c>
    </row>
    <row r="15" ht="13.5" thickBot="1">
      <c r="A15" s="24" t="s">
        <v>12</v>
      </c>
    </row>
    <row r="16" spans="1:9" ht="12.75">
      <c r="A16" s="1" t="s">
        <v>13</v>
      </c>
      <c r="B16" s="2"/>
      <c r="C16" s="3" t="s">
        <v>0</v>
      </c>
      <c r="D16" s="4" t="s">
        <v>1</v>
      </c>
      <c r="E16" s="4" t="s">
        <v>2</v>
      </c>
      <c r="F16" s="4" t="s">
        <v>3</v>
      </c>
      <c r="G16" s="4" t="s">
        <v>4</v>
      </c>
      <c r="H16" s="4" t="s">
        <v>5</v>
      </c>
      <c r="I16" s="5" t="s">
        <v>6</v>
      </c>
    </row>
    <row r="17" spans="1:9" ht="13.5" thickBot="1">
      <c r="A17" s="6"/>
      <c r="B17" s="7"/>
      <c r="C17" s="8" t="s">
        <v>7</v>
      </c>
      <c r="D17" s="9" t="s">
        <v>7</v>
      </c>
      <c r="E17" s="9" t="s">
        <v>7</v>
      </c>
      <c r="F17" s="9" t="s">
        <v>7</v>
      </c>
      <c r="G17" s="9" t="s">
        <v>7</v>
      </c>
      <c r="H17" s="9" t="s">
        <v>8</v>
      </c>
      <c r="I17" s="10" t="s">
        <v>7</v>
      </c>
    </row>
    <row r="18" spans="1:9" ht="12.75">
      <c r="A18" s="11" t="s">
        <v>9</v>
      </c>
      <c r="B18" s="12"/>
      <c r="C18" s="25">
        <f aca="true" t="shared" si="2" ref="C18:I21">C3/C$5</f>
        <v>0</v>
      </c>
      <c r="D18" s="25">
        <f t="shared" si="2"/>
        <v>0</v>
      </c>
      <c r="E18" s="25">
        <f t="shared" si="2"/>
        <v>0</v>
      </c>
      <c r="F18" s="25">
        <f t="shared" si="2"/>
        <v>0</v>
      </c>
      <c r="G18" s="25">
        <f t="shared" si="2"/>
        <v>0</v>
      </c>
      <c r="H18" s="25">
        <f t="shared" si="2"/>
        <v>0</v>
      </c>
      <c r="I18" s="26">
        <f t="shared" si="2"/>
        <v>0</v>
      </c>
    </row>
    <row r="19" spans="1:9" ht="12.75">
      <c r="A19" s="15"/>
      <c r="B19" s="16">
        <f>B4</f>
        <v>1973</v>
      </c>
      <c r="C19" s="27">
        <f t="shared" si="2"/>
        <v>0.8603859250851306</v>
      </c>
      <c r="D19" s="27">
        <f t="shared" si="2"/>
        <v>0.8018954448180985</v>
      </c>
      <c r="E19" s="27">
        <f t="shared" si="2"/>
        <v>0.9461382113821138</v>
      </c>
      <c r="F19" s="27">
        <f t="shared" si="2"/>
        <v>0.1836734693877551</v>
      </c>
      <c r="G19" s="27">
        <f t="shared" si="2"/>
        <v>0.6064618644067796</v>
      </c>
      <c r="H19" s="27">
        <f t="shared" si="2"/>
        <v>0.5694834362717575</v>
      </c>
      <c r="I19" s="28">
        <f t="shared" si="2"/>
        <v>0.8211920529801324</v>
      </c>
    </row>
    <row r="20" spans="1:9" ht="12.75">
      <c r="A20" s="15"/>
      <c r="B20" s="19">
        <f>B5</f>
        <v>1989</v>
      </c>
      <c r="C20" s="27">
        <f t="shared" si="2"/>
        <v>1</v>
      </c>
      <c r="D20" s="27">
        <f t="shared" si="2"/>
        <v>1</v>
      </c>
      <c r="E20" s="27">
        <f t="shared" si="2"/>
        <v>1</v>
      </c>
      <c r="F20" s="27">
        <f t="shared" si="2"/>
        <v>1</v>
      </c>
      <c r="G20" s="27">
        <f t="shared" si="2"/>
        <v>1</v>
      </c>
      <c r="H20" s="27">
        <f t="shared" si="2"/>
        <v>1</v>
      </c>
      <c r="I20" s="28">
        <f t="shared" si="2"/>
        <v>1</v>
      </c>
    </row>
    <row r="21" spans="1:9" ht="13.5" thickBot="1">
      <c r="A21" s="20"/>
      <c r="B21" s="21">
        <f>B6</f>
        <v>2050</v>
      </c>
      <c r="C21" s="29">
        <f t="shared" si="2"/>
        <v>1.0998864926220204</v>
      </c>
      <c r="D21" s="29">
        <f t="shared" si="2"/>
        <v>0.949250993579945</v>
      </c>
      <c r="E21" s="29">
        <f t="shared" si="2"/>
        <v>1.0497967479674797</v>
      </c>
      <c r="F21" s="29">
        <f t="shared" si="2"/>
        <v>1</v>
      </c>
      <c r="G21" s="29">
        <f t="shared" si="2"/>
        <v>1.14989406779661</v>
      </c>
      <c r="H21" s="29">
        <f t="shared" si="2"/>
        <v>1.07</v>
      </c>
      <c r="I21" s="30">
        <f t="shared" si="2"/>
        <v>0.9769394512771996</v>
      </c>
    </row>
    <row r="22" spans="1:9" ht="12.75">
      <c r="A22" s="11" t="s">
        <v>10</v>
      </c>
      <c r="B22" s="12"/>
      <c r="C22" s="25">
        <f aca="true" t="shared" si="3" ref="C22:I25">C7/C$9</f>
        <v>0</v>
      </c>
      <c r="D22" s="25">
        <f t="shared" si="3"/>
        <v>0</v>
      </c>
      <c r="E22" s="25">
        <f t="shared" si="3"/>
        <v>0</v>
      </c>
      <c r="F22" s="25">
        <f t="shared" si="3"/>
        <v>0</v>
      </c>
      <c r="G22" s="25">
        <f t="shared" si="3"/>
        <v>0</v>
      </c>
      <c r="H22" s="25">
        <f t="shared" si="3"/>
        <v>0</v>
      </c>
      <c r="I22" s="26">
        <f t="shared" si="3"/>
        <v>0</v>
      </c>
    </row>
    <row r="23" spans="1:9" ht="12.75">
      <c r="A23" s="15"/>
      <c r="B23" s="16">
        <f aca="true" t="shared" si="4" ref="B23:B29">B8</f>
        <v>1973</v>
      </c>
      <c r="C23" s="27">
        <f t="shared" si="3"/>
        <v>0.9655638082376773</v>
      </c>
      <c r="D23" s="27">
        <f t="shared" si="3"/>
        <v>1.1560975609756097</v>
      </c>
      <c r="E23" s="27">
        <f t="shared" si="3"/>
        <v>0.5475966069745523</v>
      </c>
      <c r="F23" s="27">
        <f t="shared" si="3"/>
        <v>1.56875</v>
      </c>
      <c r="G23" s="27">
        <f t="shared" si="3"/>
        <v>0.9027052681537732</v>
      </c>
      <c r="H23" s="27">
        <f t="shared" si="3"/>
        <v>0.5682456140350877</v>
      </c>
      <c r="I23" s="28">
        <f t="shared" si="3"/>
        <v>0.7948717948717948</v>
      </c>
    </row>
    <row r="24" spans="1:9" ht="12.75">
      <c r="A24" s="15"/>
      <c r="B24" s="19">
        <f t="shared" si="4"/>
        <v>1989</v>
      </c>
      <c r="C24" s="27">
        <f t="shared" si="3"/>
        <v>1</v>
      </c>
      <c r="D24" s="27">
        <f t="shared" si="3"/>
        <v>1</v>
      </c>
      <c r="E24" s="27">
        <f t="shared" si="3"/>
        <v>1</v>
      </c>
      <c r="F24" s="27">
        <f t="shared" si="3"/>
        <v>1</v>
      </c>
      <c r="G24" s="27">
        <f t="shared" si="3"/>
        <v>1</v>
      </c>
      <c r="H24" s="27">
        <f t="shared" si="3"/>
        <v>1</v>
      </c>
      <c r="I24" s="28">
        <f t="shared" si="3"/>
        <v>1</v>
      </c>
    </row>
    <row r="25" spans="1:9" ht="13.5" thickBot="1">
      <c r="A25" s="20"/>
      <c r="B25" s="21">
        <f t="shared" si="4"/>
        <v>2050</v>
      </c>
      <c r="C25" s="29">
        <f t="shared" si="3"/>
        <v>1</v>
      </c>
      <c r="D25" s="29">
        <f t="shared" si="3"/>
        <v>0.9</v>
      </c>
      <c r="E25" s="29">
        <f t="shared" si="3"/>
        <v>1.0499528746465598</v>
      </c>
      <c r="F25" s="29">
        <f t="shared" si="3"/>
        <v>1.2</v>
      </c>
      <c r="G25" s="29">
        <f t="shared" si="3"/>
        <v>1</v>
      </c>
      <c r="H25" s="29">
        <f t="shared" si="3"/>
        <v>1</v>
      </c>
      <c r="I25" s="30">
        <f t="shared" si="3"/>
        <v>1.0232446681044811</v>
      </c>
    </row>
    <row r="26" spans="1:9" ht="12.75">
      <c r="A26" s="11" t="s">
        <v>11</v>
      </c>
      <c r="B26" s="12"/>
      <c r="C26" s="25">
        <f aca="true" t="shared" si="5" ref="C26:I29">C11/C$13</f>
        <v>0</v>
      </c>
      <c r="D26" s="25">
        <f t="shared" si="5"/>
        <v>0</v>
      </c>
      <c r="E26" s="25">
        <f t="shared" si="5"/>
        <v>0</v>
      </c>
      <c r="F26" s="25">
        <f t="shared" si="5"/>
        <v>0</v>
      </c>
      <c r="G26" s="25">
        <f t="shared" si="5"/>
        <v>0</v>
      </c>
      <c r="H26" s="25">
        <f t="shared" si="5"/>
        <v>0</v>
      </c>
      <c r="I26" s="26">
        <f t="shared" si="5"/>
        <v>0</v>
      </c>
    </row>
    <row r="27" spans="1:9" ht="12.75">
      <c r="A27" s="15"/>
      <c r="B27" s="16">
        <f t="shared" si="4"/>
        <v>1973</v>
      </c>
      <c r="C27" s="27">
        <f t="shared" si="5"/>
        <v>0.9263336155800169</v>
      </c>
      <c r="D27" s="27">
        <f t="shared" si="5"/>
        <v>0.8227848101265823</v>
      </c>
      <c r="E27" s="27">
        <f t="shared" si="5"/>
        <v>0.6738570508692853</v>
      </c>
      <c r="F27" s="27">
        <f t="shared" si="5"/>
        <v>1.244019138755981</v>
      </c>
      <c r="G27" s="27">
        <f t="shared" si="5"/>
        <v>0.7627033792240301</v>
      </c>
      <c r="H27" s="27">
        <f t="shared" si="5"/>
        <v>0.5687216583891168</v>
      </c>
      <c r="I27" s="28">
        <f t="shared" si="5"/>
        <v>0.8124950510729274</v>
      </c>
    </row>
    <row r="28" spans="1:9" ht="12.75">
      <c r="A28" s="15"/>
      <c r="B28" s="19">
        <f t="shared" si="4"/>
        <v>1989</v>
      </c>
      <c r="C28" s="27">
        <f t="shared" si="5"/>
        <v>1</v>
      </c>
      <c r="D28" s="27">
        <f t="shared" si="5"/>
        <v>1</v>
      </c>
      <c r="E28" s="27">
        <f t="shared" si="5"/>
        <v>1</v>
      </c>
      <c r="F28" s="27">
        <f t="shared" si="5"/>
        <v>1</v>
      </c>
      <c r="G28" s="27">
        <f t="shared" si="5"/>
        <v>1</v>
      </c>
      <c r="H28" s="27">
        <f t="shared" si="5"/>
        <v>1</v>
      </c>
      <c r="I28" s="28">
        <f t="shared" si="5"/>
        <v>1</v>
      </c>
    </row>
    <row r="29" spans="1:9" ht="13.5" thickBot="1">
      <c r="A29" s="20"/>
      <c r="B29" s="21">
        <f t="shared" si="4"/>
        <v>2050</v>
      </c>
      <c r="C29" s="29">
        <f t="shared" si="5"/>
        <v>1.0372565622353938</v>
      </c>
      <c r="D29" s="29">
        <f t="shared" si="5"/>
        <v>0.9463463751438435</v>
      </c>
      <c r="E29" s="29">
        <f t="shared" si="5"/>
        <v>1.049903412749517</v>
      </c>
      <c r="F29" s="29">
        <f t="shared" si="5"/>
        <v>1.1531100478468899</v>
      </c>
      <c r="G29" s="29">
        <f t="shared" si="5"/>
        <v>1.0708385481852316</v>
      </c>
      <c r="H29" s="29">
        <f t="shared" si="5"/>
        <v>1.0269207514575687</v>
      </c>
      <c r="I29" s="30">
        <f t="shared" si="5"/>
        <v>0.9922400823501465</v>
      </c>
    </row>
    <row r="31" ht="12.75">
      <c r="A31" t="s">
        <v>14</v>
      </c>
    </row>
    <row r="32" ht="12.75">
      <c r="A32" t="s">
        <v>15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 Consultants,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Eggers</dc:creator>
  <cp:keywords/>
  <dc:description/>
  <cp:lastModifiedBy>Dan Eggers</cp:lastModifiedBy>
  <cp:lastPrinted>1998-05-14T17:08:26Z</cp:lastPrinted>
  <dcterms:created xsi:type="dcterms:W3CDTF">1998-05-12T20:46:38Z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