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ool 5A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<sst xmlns="http://schemas.openxmlformats.org/spreadsheetml/2006/main" count="39" uniqueCount="16">
  <si>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MC</t>
  </si>
  <si>
    <t>SC</t>
  </si>
  <si>
    <t>CB</t>
  </si>
  <si>
    <t>IB</t>
  </si>
  <si>
    <t>AI</t>
  </si>
  <si>
    <t>PI</t>
  </si>
  <si>
    <t>TOW</t>
  </si>
  <si>
    <t>acre</t>
  </si>
  <si>
    <t>ft</t>
  </si>
  <si>
    <t>Lower Pool</t>
  </si>
  <si>
    <t>Upper Pool</t>
  </si>
  <si>
    <t>Total Pool</t>
  </si>
  <si>
    <t>Normalized</t>
  </si>
  <si>
    <t>Pool 5A</t>
  </si>
  <si>
    <t>Lower Pool 5A</t>
  </si>
  <si>
    <t>Upper Pool 5A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</si>
</sst>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.2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5A'!$A$31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85"/>
          <c:y val="0.222"/>
          <c:w val="0.90075"/>
          <c:h val="0.6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'Pool 5A'!$C$16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5A'!$B$18:$B$21</c:f>
              <c:numCache/>
            </c:numRef>
          </c:xVal>
          <c:yVal>
            <c:numRef>
              <c:f>'Pool 5A'!$C$18:$C$21</c:f>
              <c:numCache/>
            </c:numRef>
          </c:yVal>
          <c:smooth val="0"/>
        </c:ser>
        <c:ser>
          <c:idx val="1"/>
          <c:order val="1"/>
          <c:tx>
            <c:strRef>
              <c:f>'Pool 5A'!$D$16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5A'!$B$18:$B$21</c:f>
              <c:numCache/>
            </c:numRef>
          </c:xVal>
          <c:yVal>
            <c:numRef>
              <c:f>'Pool 5A'!$D$18:$D$21</c:f>
              <c:numCache/>
            </c:numRef>
          </c:yVal>
          <c:smooth val="0"/>
        </c:ser>
        <c:ser>
          <c:idx val="2"/>
          <c:order val="2"/>
          <c:tx>
            <c:strRef>
              <c:f>'Pool 5A'!$E$16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5A'!$B$18:$B$21</c:f>
              <c:numCache/>
            </c:numRef>
          </c:xVal>
          <c:yVal>
            <c:numRef>
              <c:f>'Pool 5A'!$E$18:$E$21</c:f>
              <c:numCache/>
            </c:numRef>
          </c:yVal>
          <c:smooth val="0"/>
        </c:ser>
        <c:ser>
          <c:idx val="3"/>
          <c:order val="3"/>
          <c:tx>
            <c:strRef>
              <c:f>'Pool 5A'!$F$16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5A'!$B$18:$B$21</c:f>
              <c:numCache/>
            </c:numRef>
          </c:xVal>
          <c:yVal>
            <c:numRef>
              <c:f>'Pool 5A'!$F$18:$F$21</c:f>
              <c:numCache/>
            </c:numRef>
          </c:yVal>
          <c:smooth val="0"/>
        </c:ser>
        <c:ser>
          <c:idx val="4"/>
          <c:order val="4"/>
          <c:tx>
            <c:strRef>
              <c:f>'Pool 5A'!$G$16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5A'!$B$18:$B$21</c:f>
              <c:numCache/>
            </c:numRef>
          </c:xVal>
          <c:yVal>
            <c:numRef>
              <c:f>'Pool 5A'!$G$18:$G$21</c:f>
              <c:numCache/>
            </c:numRef>
          </c:yVal>
          <c:smooth val="0"/>
        </c:ser>
        <c:ser>
          <c:idx val="5"/>
          <c:order val="5"/>
          <c:tx>
            <c:strRef>
              <c:f>'Pool 5A'!$H$16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5A'!$B$18:$B$21</c:f>
              <c:numCache/>
            </c:numRef>
          </c:xVal>
          <c:yVal>
            <c:numRef>
              <c:f>'Pool 5A'!$H$18:$H$21</c:f>
              <c:numCache/>
            </c:numRef>
          </c:yVal>
          <c:smooth val="0"/>
        </c:ser>
        <c:ser>
          <c:idx val="6"/>
          <c:order val="6"/>
          <c:tx>
            <c:strRef>
              <c:f>'Pool 5A'!$I$16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5A'!$B$18:$B$21</c:f>
              <c:numCache/>
            </c:numRef>
          </c:xVal>
          <c:yVal>
            <c:numRef>
              <c:f>'Pool 5A'!$I$18:$I$21</c:f>
              <c:numCache/>
            </c:numRef>
          </c:yVal>
          <c:smooth val="0"/>
        </c:ser>
        <c:axId val="34354430"/>
        <c:axId val="40754415"/>
      </c:scatterChart>
      <c:valAx>
        <c:axId val="34354430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54415"/>
        <c:crosses val="autoZero"/>
        <c:crossBetween val="midCat"/>
        <c:dispUnits/>
      </c:valAx>
      <c:valAx>
        <c:axId val="40754415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Change from Present Condition (1989)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544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275"/>
          <c:y val="0"/>
          <c:w val="0.26525"/>
          <c:h val="0.199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5A'!$A$32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29"/>
          <c:y val="0.19425"/>
          <c:w val="0.85025"/>
          <c:h val="0.65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'Pool 5A'!$C$16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5A'!$B$22:$B$25</c:f>
              <c:numCache/>
            </c:numRef>
          </c:xVal>
          <c:yVal>
            <c:numRef>
              <c:f>'Pool 5A'!$C$22:$C$25</c:f>
              <c:numCache/>
            </c:numRef>
          </c:yVal>
          <c:smooth val="0"/>
        </c:ser>
        <c:ser>
          <c:idx val="1"/>
          <c:order val="1"/>
          <c:tx>
            <c:strRef>
              <c:f>'Pool 5A'!$D$16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5A'!$B$22:$B$25</c:f>
              <c:numCache/>
            </c:numRef>
          </c:xVal>
          <c:yVal>
            <c:numRef>
              <c:f>'Pool 5A'!$D$22:$D$25</c:f>
              <c:numCache/>
            </c:numRef>
          </c:yVal>
          <c:smooth val="0"/>
        </c:ser>
        <c:ser>
          <c:idx val="2"/>
          <c:order val="2"/>
          <c:tx>
            <c:strRef>
              <c:f>'Pool 5A'!$E$16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5A'!$B$22:$B$25</c:f>
              <c:numCache/>
            </c:numRef>
          </c:xVal>
          <c:yVal>
            <c:numRef>
              <c:f>'Pool 5A'!$E$22:$E$25</c:f>
              <c:numCache/>
            </c:numRef>
          </c:yVal>
          <c:smooth val="0"/>
        </c:ser>
        <c:ser>
          <c:idx val="3"/>
          <c:order val="3"/>
          <c:tx>
            <c:strRef>
              <c:f>'Pool 5A'!$F$16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5A'!$B$22:$B$25</c:f>
              <c:numCache/>
            </c:numRef>
          </c:xVal>
          <c:yVal>
            <c:numRef>
              <c:f>'Pool 5A'!$F$22:$F$25</c:f>
              <c:numCache/>
            </c:numRef>
          </c:yVal>
          <c:smooth val="0"/>
        </c:ser>
        <c:ser>
          <c:idx val="4"/>
          <c:order val="4"/>
          <c:tx>
            <c:strRef>
              <c:f>'Pool 5A'!$G$16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5A'!$B$22:$B$25</c:f>
              <c:numCache/>
            </c:numRef>
          </c:xVal>
          <c:yVal>
            <c:numRef>
              <c:f>'Pool 5A'!$G$22:$G$25</c:f>
              <c:numCache/>
            </c:numRef>
          </c:yVal>
          <c:smooth val="0"/>
        </c:ser>
        <c:ser>
          <c:idx val="5"/>
          <c:order val="5"/>
          <c:tx>
            <c:strRef>
              <c:f>'Pool 5A'!$H$16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5A'!$B$22:$B$25</c:f>
              <c:numCache/>
            </c:numRef>
          </c:xVal>
          <c:yVal>
            <c:numRef>
              <c:f>'Pool 5A'!$H$22:$H$25</c:f>
              <c:numCache/>
            </c:numRef>
          </c:yVal>
          <c:smooth val="0"/>
        </c:ser>
        <c:ser>
          <c:idx val="6"/>
          <c:order val="6"/>
          <c:tx>
            <c:strRef>
              <c:f>'Pool 5A'!$I$16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5A'!$B$22:$B$25</c:f>
              <c:numCache/>
            </c:numRef>
          </c:xVal>
          <c:yVal>
            <c:numRef>
              <c:f>'Pool 5A'!$I$22:$I$25</c:f>
              <c:numCache/>
            </c:numRef>
          </c:yVal>
          <c:smooth val="0"/>
        </c:ser>
        <c:axId val="31245416"/>
        <c:axId val="12773289"/>
      </c:scatterChart>
      <c:valAx>
        <c:axId val="31245416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73289"/>
        <c:crosses val="autoZero"/>
        <c:crossBetween val="midCat"/>
        <c:dispUnits/>
      </c:valAx>
      <c:valAx>
        <c:axId val="12773289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Change from Present Condition (1989)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"/>
          <c:w val="0.24125"/>
          <c:h val="0.199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5A'!$A$31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75"/>
          <c:y val="0.194"/>
          <c:w val="0.92075"/>
          <c:h val="0.6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5A'!$C$1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5A'!$B$3:$B$6</c:f>
              <c:numCache/>
            </c:numRef>
          </c:xVal>
          <c:yVal>
            <c:numRef>
              <c:f>'Pool 5A'!$C$3:$C$6</c:f>
              <c:numCache/>
            </c:numRef>
          </c:yVal>
          <c:smooth val="1"/>
        </c:ser>
        <c:ser>
          <c:idx val="1"/>
          <c:order val="1"/>
          <c:tx>
            <c:strRef>
              <c:f>'Pool 5A'!$D$1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5A'!$B$3:$B$6</c:f>
              <c:numCache/>
            </c:numRef>
          </c:xVal>
          <c:yVal>
            <c:numRef>
              <c:f>'Pool 5A'!$D$3:$D$6</c:f>
              <c:numCache/>
            </c:numRef>
          </c:yVal>
          <c:smooth val="1"/>
        </c:ser>
        <c:ser>
          <c:idx val="2"/>
          <c:order val="2"/>
          <c:tx>
            <c:strRef>
              <c:f>'Pool 5A'!$E$1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5A'!$B$3:$B$6</c:f>
              <c:numCache/>
            </c:numRef>
          </c:xVal>
          <c:yVal>
            <c:numRef>
              <c:f>'Pool 5A'!$E$3:$E$6</c:f>
              <c:numCache/>
            </c:numRef>
          </c:yVal>
          <c:smooth val="1"/>
        </c:ser>
        <c:ser>
          <c:idx val="3"/>
          <c:order val="3"/>
          <c:tx>
            <c:strRef>
              <c:f>'Pool 5A'!$F$1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5A'!$B$3:$B$6</c:f>
              <c:numCache/>
            </c:numRef>
          </c:xVal>
          <c:yVal>
            <c:numRef>
              <c:f>'Pool 5A'!$F$3:$F$6</c:f>
              <c:numCache/>
            </c:numRef>
          </c:yVal>
          <c:smooth val="1"/>
        </c:ser>
        <c:ser>
          <c:idx val="4"/>
          <c:order val="4"/>
          <c:tx>
            <c:strRef>
              <c:f>'Pool 5A'!$I$1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5A'!$B$3:$B$6</c:f>
              <c:numCache/>
            </c:numRef>
          </c:xVal>
          <c:yVal>
            <c:numRef>
              <c:f>'Pool 5A'!$I$3:$I$6</c:f>
              <c:numCache/>
            </c:numRef>
          </c:yVal>
          <c:smooth val="1"/>
        </c:ser>
        <c:axId val="47850738"/>
        <c:axId val="28003459"/>
      </c:scatterChart>
      <c:valAx>
        <c:axId val="47850738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03459"/>
        <c:crosses val="autoZero"/>
        <c:crossBetween val="midCat"/>
        <c:dispUnits/>
      </c:valAx>
      <c:valAx>
        <c:axId val="280034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507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"/>
          <c:w val="0.24"/>
          <c:h val="0.2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5A'!$A$32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75"/>
          <c:y val="0.194"/>
          <c:w val="0.90225"/>
          <c:h val="0.6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5A'!$C$1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5A'!$B$7:$B$10</c:f>
              <c:numCache/>
            </c:numRef>
          </c:xVal>
          <c:yVal>
            <c:numRef>
              <c:f>'Pool 5A'!$C$7:$C$10</c:f>
              <c:numCache/>
            </c:numRef>
          </c:yVal>
          <c:smooth val="1"/>
        </c:ser>
        <c:ser>
          <c:idx val="1"/>
          <c:order val="1"/>
          <c:tx>
            <c:strRef>
              <c:f>'Pool 5A'!$D$1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5A'!$B$7:$B$10</c:f>
              <c:numCache/>
            </c:numRef>
          </c:xVal>
          <c:yVal>
            <c:numRef>
              <c:f>'Pool 5A'!$D$7:$D$10</c:f>
              <c:numCache/>
            </c:numRef>
          </c:yVal>
          <c:smooth val="1"/>
        </c:ser>
        <c:ser>
          <c:idx val="2"/>
          <c:order val="2"/>
          <c:tx>
            <c:strRef>
              <c:f>'Pool 5A'!$E$1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5A'!$B$7:$B$10</c:f>
              <c:numCache/>
            </c:numRef>
          </c:xVal>
          <c:yVal>
            <c:numRef>
              <c:f>'Pool 5A'!$E$7:$E$10</c:f>
              <c:numCache/>
            </c:numRef>
          </c:yVal>
          <c:smooth val="1"/>
        </c:ser>
        <c:ser>
          <c:idx val="3"/>
          <c:order val="3"/>
          <c:tx>
            <c:strRef>
              <c:f>'Pool 5A'!$F$1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5A'!$B$7:$B$10</c:f>
              <c:numCache/>
            </c:numRef>
          </c:xVal>
          <c:yVal>
            <c:numRef>
              <c:f>'Pool 5A'!$F$7:$F$10</c:f>
              <c:numCache/>
            </c:numRef>
          </c:yVal>
          <c:smooth val="1"/>
        </c:ser>
        <c:ser>
          <c:idx val="5"/>
          <c:order val="4"/>
          <c:tx>
            <c:strRef>
              <c:f>'Pool 5A'!$I$1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5A'!$B$7:$B$10</c:f>
              <c:numCache/>
            </c:numRef>
          </c:xVal>
          <c:yVal>
            <c:numRef>
              <c:f>'Pool 5A'!$I$7:$I$10</c:f>
              <c:numCache/>
            </c:numRef>
          </c:yVal>
          <c:smooth val="1"/>
        </c:ser>
        <c:axId val="50704540"/>
        <c:axId val="53687677"/>
      </c:scatterChart>
      <c:valAx>
        <c:axId val="50704540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87677"/>
        <c:crosses val="autoZero"/>
        <c:crossBetween val="midCat"/>
        <c:dispUnits/>
      </c:valAx>
      <c:valAx>
        <c:axId val="536876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045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"/>
          <c:w val="0.2505"/>
          <c:h val="0.2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5A'!$A$31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5"/>
          <c:y val="0.19325"/>
          <c:w val="0.80325"/>
          <c:h val="0.6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5A'!$G$1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5A'!$B$3:$B$6</c:f>
              <c:numCache/>
            </c:numRef>
          </c:xVal>
          <c:yVal>
            <c:numRef>
              <c:f>'Pool 5A'!$G$3:$G$6</c:f>
              <c:numCache/>
            </c:numRef>
          </c:yVal>
          <c:smooth val="1"/>
        </c:ser>
        <c:axId val="13427046"/>
        <c:axId val="53734551"/>
      </c:scatterChart>
      <c:scatterChart>
        <c:scatterStyle val="lineMarker"/>
        <c:varyColors val="0"/>
        <c:ser>
          <c:idx val="1"/>
          <c:order val="1"/>
          <c:tx>
            <c:strRef>
              <c:f>'Pool 5A'!$H$1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5A'!$B$3:$B$6</c:f>
              <c:numCache/>
            </c:numRef>
          </c:xVal>
          <c:yVal>
            <c:numRef>
              <c:f>'Pool 5A'!$H$3:$H$6</c:f>
              <c:numCache/>
            </c:numRef>
          </c:yVal>
          <c:smooth val="1"/>
        </c:ser>
        <c:axId val="13848912"/>
        <c:axId val="57531345"/>
      </c:scatterChart>
      <c:valAx>
        <c:axId val="13427046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734551"/>
        <c:crosses val="autoZero"/>
        <c:crossBetween val="midCat"/>
        <c:dispUnits/>
      </c:valAx>
      <c:valAx>
        <c:axId val="53734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27046"/>
        <c:crosses val="autoZero"/>
        <c:crossBetween val="midCat"/>
        <c:dispUnits/>
      </c:valAx>
      <c:valAx>
        <c:axId val="13848912"/>
        <c:scaling>
          <c:orientation val="minMax"/>
        </c:scaling>
        <c:axPos val="b"/>
        <c:delete val="1"/>
        <c:majorTickMark val="in"/>
        <c:minorTickMark val="none"/>
        <c:tickLblPos val="nextTo"/>
        <c:crossAx val="57531345"/>
        <c:crosses val="max"/>
        <c:crossBetween val="midCat"/>
        <c:dispUnits/>
      </c:valAx>
      <c:valAx>
        <c:axId val="57531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Perimeter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891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075"/>
          <c:y val="0"/>
          <c:w val="0.197"/>
          <c:h val="0.1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5A'!$A$32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5"/>
          <c:y val="0.1935"/>
          <c:w val="0.80325"/>
          <c:h val="0.65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5A'!$G$1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5A'!$B$7:$B$10</c:f>
              <c:numCache/>
            </c:numRef>
          </c:xVal>
          <c:yVal>
            <c:numRef>
              <c:f>'Pool 5A'!$G$7:$G$10</c:f>
              <c:numCache/>
            </c:numRef>
          </c:yVal>
          <c:smooth val="1"/>
        </c:ser>
        <c:axId val="48020058"/>
        <c:axId val="29527339"/>
      </c:scatterChart>
      <c:scatterChart>
        <c:scatterStyle val="lineMarker"/>
        <c:varyColors val="0"/>
        <c:ser>
          <c:idx val="1"/>
          <c:order val="1"/>
          <c:tx>
            <c:strRef>
              <c:f>'Pool 5A'!$H$1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5A'!$B$7:$B$10</c:f>
              <c:numCache/>
            </c:numRef>
          </c:xVal>
          <c:yVal>
            <c:numRef>
              <c:f>'Pool 5A'!$H$7:$H$10</c:f>
              <c:numCache/>
            </c:numRef>
          </c:yVal>
          <c:smooth val="1"/>
        </c:ser>
        <c:axId val="64419460"/>
        <c:axId val="42904229"/>
      </c:scatterChart>
      <c:valAx>
        <c:axId val="48020058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27339"/>
        <c:crosses val="autoZero"/>
        <c:crossBetween val="midCat"/>
        <c:dispUnits/>
      </c:valAx>
      <c:valAx>
        <c:axId val="295273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20058"/>
        <c:crosses val="autoZero"/>
        <c:crossBetween val="midCat"/>
        <c:dispUnits/>
      </c:valAx>
      <c:valAx>
        <c:axId val="64419460"/>
        <c:scaling>
          <c:orientation val="minMax"/>
        </c:scaling>
        <c:axPos val="b"/>
        <c:delete val="1"/>
        <c:majorTickMark val="in"/>
        <c:minorTickMark val="none"/>
        <c:tickLblPos val="nextTo"/>
        <c:crossAx val="42904229"/>
        <c:crosses val="max"/>
        <c:crossBetween val="midCat"/>
        <c:dispUnits/>
      </c:valAx>
      <c:valAx>
        <c:axId val="42904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Perimeter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1946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"/>
          <c:y val="0"/>
          <c:w val="0.193"/>
          <c:h val="0.1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17</xdr:col>
      <xdr:colOff>409575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305550" y="161925"/>
        <a:ext cx="46482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16</xdr:row>
      <xdr:rowOff>0</xdr:rowOff>
    </xdr:from>
    <xdr:to>
      <xdr:col>17</xdr:col>
      <xdr:colOff>409575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6286500" y="2638425"/>
        <a:ext cx="46672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17</xdr:col>
      <xdr:colOff>409575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6305550" y="5105400"/>
        <a:ext cx="46482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17</xdr:col>
      <xdr:colOff>409575</xdr:colOff>
      <xdr:row>59</xdr:row>
      <xdr:rowOff>0</xdr:rowOff>
    </xdr:to>
    <xdr:graphicFrame>
      <xdr:nvGraphicFramePr>
        <xdr:cNvPr id="4" name="Chart 4"/>
        <xdr:cNvGraphicFramePr/>
      </xdr:nvGraphicFramePr>
      <xdr:xfrm>
        <a:off x="6305550" y="7534275"/>
        <a:ext cx="46482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26</xdr:col>
      <xdr:colOff>409575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11763375" y="5105400"/>
        <a:ext cx="4676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46</xdr:row>
      <xdr:rowOff>0</xdr:rowOff>
    </xdr:from>
    <xdr:to>
      <xdr:col>26</xdr:col>
      <xdr:colOff>409575</xdr:colOff>
      <xdr:row>59</xdr:row>
      <xdr:rowOff>0</xdr:rowOff>
    </xdr:to>
    <xdr:graphicFrame>
      <xdr:nvGraphicFramePr>
        <xdr:cNvPr id="6" name="Chart 6"/>
        <xdr:cNvGraphicFramePr/>
      </xdr:nvGraphicFramePr>
      <xdr:xfrm>
        <a:off x="11763375" y="7534275"/>
        <a:ext cx="4676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2.28125" style="0" customWidth="1"/>
    <col min="15" max="15" width="8.7109375" style="0" customWidth="1"/>
  </cols>
  <sheetData>
    <row r="1" spans="1:9" ht="12.75">
      <c r="A1" s="1" t="s">
        <v>13</v>
      </c>
      <c r="B1" s="2"/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5" t="s">
        <v>6</v>
      </c>
    </row>
    <row r="2" spans="1:9" ht="13.5" thickBot="1">
      <c r="A2" s="6"/>
      <c r="B2" s="7"/>
      <c r="C2" s="8" t="s">
        <v>7</v>
      </c>
      <c r="D2" s="9" t="s">
        <v>7</v>
      </c>
      <c r="E2" s="9" t="s">
        <v>7</v>
      </c>
      <c r="F2" s="9" t="s">
        <v>7</v>
      </c>
      <c r="G2" s="9" t="s">
        <v>7</v>
      </c>
      <c r="H2" s="9" t="s">
        <v>8</v>
      </c>
      <c r="I2" s="10" t="s">
        <v>7</v>
      </c>
    </row>
    <row r="3" spans="1:9" ht="12.75">
      <c r="A3" s="11" t="s">
        <v>9</v>
      </c>
      <c r="B3" s="12"/>
      <c r="C3" s="13"/>
      <c r="D3" s="13"/>
      <c r="E3" s="13"/>
      <c r="F3" s="13"/>
      <c r="G3" s="13"/>
      <c r="H3" s="13"/>
      <c r="I3" s="14">
        <f aca="true" t="shared" si="0" ref="I3:I10">SUM(C3:F3)</f>
        <v>0</v>
      </c>
    </row>
    <row r="4" spans="1:9" ht="12.75">
      <c r="A4" s="15"/>
      <c r="B4" s="16">
        <v>1973</v>
      </c>
      <c r="C4" s="17">
        <v>341</v>
      </c>
      <c r="D4" s="17">
        <v>945</v>
      </c>
      <c r="E4" s="17">
        <v>529</v>
      </c>
      <c r="F4" s="17">
        <v>27</v>
      </c>
      <c r="G4" s="17">
        <v>526</v>
      </c>
      <c r="H4" s="17">
        <v>159600</v>
      </c>
      <c r="I4" s="18">
        <f t="shared" si="0"/>
        <v>1842</v>
      </c>
    </row>
    <row r="5" spans="1:9" ht="12.75">
      <c r="A5" s="15"/>
      <c r="B5" s="19">
        <v>1989</v>
      </c>
      <c r="C5" s="17">
        <v>396</v>
      </c>
      <c r="D5" s="17">
        <v>682</v>
      </c>
      <c r="E5" s="17">
        <v>922</v>
      </c>
      <c r="F5" s="17">
        <v>31</v>
      </c>
      <c r="G5" s="17">
        <v>596</v>
      </c>
      <c r="H5" s="17">
        <v>204600</v>
      </c>
      <c r="I5" s="18">
        <f t="shared" si="0"/>
        <v>2031</v>
      </c>
    </row>
    <row r="6" spans="1:9" ht="13.5" thickBot="1">
      <c r="A6" s="20"/>
      <c r="B6" s="21">
        <v>2050</v>
      </c>
      <c r="C6" s="22">
        <v>396</v>
      </c>
      <c r="D6" s="22">
        <v>614</v>
      </c>
      <c r="E6" s="22">
        <v>1041</v>
      </c>
      <c r="F6" s="22">
        <v>28</v>
      </c>
      <c r="G6" s="22">
        <v>477</v>
      </c>
      <c r="H6" s="22">
        <v>182094</v>
      </c>
      <c r="I6" s="23">
        <f>SUM(C6:F6)</f>
        <v>2079</v>
      </c>
    </row>
    <row r="7" spans="1:9" ht="12.75">
      <c r="A7" s="11" t="s">
        <v>10</v>
      </c>
      <c r="B7" s="12"/>
      <c r="C7" s="13"/>
      <c r="D7" s="13"/>
      <c r="E7" s="13"/>
      <c r="F7" s="13"/>
      <c r="G7" s="13"/>
      <c r="H7" s="13"/>
      <c r="I7" s="14">
        <f>SUM(C7:F7)</f>
        <v>0</v>
      </c>
    </row>
    <row r="8" spans="1:9" ht="12.75">
      <c r="A8" s="15"/>
      <c r="B8" s="16">
        <v>1973</v>
      </c>
      <c r="C8" s="17">
        <v>773</v>
      </c>
      <c r="D8" s="17">
        <v>412</v>
      </c>
      <c r="E8" s="17">
        <v>1591</v>
      </c>
      <c r="F8" s="17">
        <v>347</v>
      </c>
      <c r="G8" s="17">
        <v>2733</v>
      </c>
      <c r="H8" s="17">
        <v>391250</v>
      </c>
      <c r="I8" s="18">
        <f t="shared" si="0"/>
        <v>3123</v>
      </c>
    </row>
    <row r="9" spans="1:9" ht="12.75">
      <c r="A9" s="15"/>
      <c r="B9" s="19">
        <v>1989</v>
      </c>
      <c r="C9" s="17">
        <v>839</v>
      </c>
      <c r="D9" s="17">
        <v>391</v>
      </c>
      <c r="E9" s="17">
        <v>1889</v>
      </c>
      <c r="F9" s="17">
        <v>472</v>
      </c>
      <c r="G9" s="17">
        <v>3620</v>
      </c>
      <c r="H9" s="17">
        <v>673350</v>
      </c>
      <c r="I9" s="18">
        <f t="shared" si="0"/>
        <v>3591</v>
      </c>
    </row>
    <row r="10" spans="1:9" ht="13.5" thickBot="1">
      <c r="A10" s="20"/>
      <c r="B10" s="21">
        <v>2050</v>
      </c>
      <c r="C10" s="22">
        <v>923</v>
      </c>
      <c r="D10" s="22">
        <v>391</v>
      </c>
      <c r="E10" s="22">
        <v>2229</v>
      </c>
      <c r="F10" s="22">
        <v>472</v>
      </c>
      <c r="G10" s="22">
        <v>4272</v>
      </c>
      <c r="H10" s="22">
        <v>731445</v>
      </c>
      <c r="I10" s="23">
        <f t="shared" si="0"/>
        <v>4015</v>
      </c>
    </row>
    <row r="11" spans="1:9" ht="12.75">
      <c r="A11" s="11" t="s">
        <v>11</v>
      </c>
      <c r="B11" s="12"/>
      <c r="C11" s="13">
        <f aca="true" t="shared" si="1" ref="C11:I14">C3+C7</f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4">
        <f t="shared" si="1"/>
        <v>0</v>
      </c>
    </row>
    <row r="12" spans="1:9" ht="12.75">
      <c r="A12" s="15"/>
      <c r="B12" s="16">
        <f>B4</f>
        <v>1973</v>
      </c>
      <c r="C12" s="17">
        <f t="shared" si="1"/>
        <v>1114</v>
      </c>
      <c r="D12" s="17">
        <f t="shared" si="1"/>
        <v>1357</v>
      </c>
      <c r="E12" s="17">
        <f t="shared" si="1"/>
        <v>2120</v>
      </c>
      <c r="F12" s="17">
        <f t="shared" si="1"/>
        <v>374</v>
      </c>
      <c r="G12" s="17">
        <f t="shared" si="1"/>
        <v>3259</v>
      </c>
      <c r="H12" s="17">
        <f t="shared" si="1"/>
        <v>550850</v>
      </c>
      <c r="I12" s="18">
        <f t="shared" si="1"/>
        <v>4965</v>
      </c>
    </row>
    <row r="13" spans="1:9" ht="12.75">
      <c r="A13" s="15"/>
      <c r="B13" s="19">
        <f>B9</f>
        <v>1989</v>
      </c>
      <c r="C13" s="17">
        <f t="shared" si="1"/>
        <v>1235</v>
      </c>
      <c r="D13" s="17">
        <f t="shared" si="1"/>
        <v>1073</v>
      </c>
      <c r="E13" s="17">
        <f t="shared" si="1"/>
        <v>2811</v>
      </c>
      <c r="F13" s="17">
        <f t="shared" si="1"/>
        <v>503</v>
      </c>
      <c r="G13" s="17">
        <f t="shared" si="1"/>
        <v>4216</v>
      </c>
      <c r="H13" s="17">
        <f t="shared" si="1"/>
        <v>877950</v>
      </c>
      <c r="I13" s="18">
        <f>SUM(C13:F13)</f>
        <v>5622</v>
      </c>
    </row>
    <row r="14" spans="1:9" ht="13.5" thickBot="1">
      <c r="A14" s="20"/>
      <c r="B14" s="21">
        <f>B10</f>
        <v>2050</v>
      </c>
      <c r="C14" s="22">
        <f t="shared" si="1"/>
        <v>1319</v>
      </c>
      <c r="D14" s="22">
        <f t="shared" si="1"/>
        <v>1005</v>
      </c>
      <c r="E14" s="22">
        <f t="shared" si="1"/>
        <v>3270</v>
      </c>
      <c r="F14" s="22">
        <f t="shared" si="1"/>
        <v>500</v>
      </c>
      <c r="G14" s="22">
        <f t="shared" si="1"/>
        <v>4749</v>
      </c>
      <c r="H14" s="22">
        <f t="shared" si="1"/>
        <v>913539</v>
      </c>
      <c r="I14" s="23">
        <f>SUM(C14:F14)</f>
        <v>6094</v>
      </c>
    </row>
    <row r="15" ht="13.5" thickBot="1">
      <c r="A15" s="24" t="s">
        <v>12</v>
      </c>
    </row>
    <row r="16" spans="1:9" ht="12.75">
      <c r="A16" s="1" t="s">
        <v>13</v>
      </c>
      <c r="B16" s="2"/>
      <c r="C16" s="3" t="s">
        <v>0</v>
      </c>
      <c r="D16" s="4" t="s">
        <v>1</v>
      </c>
      <c r="E16" s="4" t="s">
        <v>2</v>
      </c>
      <c r="F16" s="4" t="s">
        <v>3</v>
      </c>
      <c r="G16" s="4" t="s">
        <v>4</v>
      </c>
      <c r="H16" s="4" t="s">
        <v>5</v>
      </c>
      <c r="I16" s="5" t="s">
        <v>6</v>
      </c>
    </row>
    <row r="17" spans="1:9" ht="13.5" thickBot="1">
      <c r="A17" s="6"/>
      <c r="B17" s="7"/>
      <c r="C17" s="8" t="s">
        <v>7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10" t="s">
        <v>7</v>
      </c>
    </row>
    <row r="18" spans="1:9" ht="12.75">
      <c r="A18" s="11" t="s">
        <v>9</v>
      </c>
      <c r="B18" s="12"/>
      <c r="C18" s="25">
        <f aca="true" t="shared" si="2" ref="C18:I21">C3/C$5</f>
        <v>0</v>
      </c>
      <c r="D18" s="25">
        <f t="shared" si="2"/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6">
        <f t="shared" si="2"/>
        <v>0</v>
      </c>
    </row>
    <row r="19" spans="1:9" ht="12.75">
      <c r="A19" s="15"/>
      <c r="B19" s="16">
        <f>B4</f>
        <v>1973</v>
      </c>
      <c r="C19" s="27">
        <f t="shared" si="2"/>
        <v>0.8611111111111112</v>
      </c>
      <c r="D19" s="27">
        <f t="shared" si="2"/>
        <v>1.3856304985337244</v>
      </c>
      <c r="E19" s="27">
        <f t="shared" si="2"/>
        <v>0.5737527114967462</v>
      </c>
      <c r="F19" s="27">
        <f t="shared" si="2"/>
        <v>0.8709677419354839</v>
      </c>
      <c r="G19" s="27">
        <f t="shared" si="2"/>
        <v>0.8825503355704698</v>
      </c>
      <c r="H19" s="27">
        <f t="shared" si="2"/>
        <v>0.7800586510263929</v>
      </c>
      <c r="I19" s="28">
        <f t="shared" si="2"/>
        <v>0.9069423929098966</v>
      </c>
    </row>
    <row r="20" spans="1:9" ht="12.75">
      <c r="A20" s="15"/>
      <c r="B20" s="19">
        <f>B5</f>
        <v>1989</v>
      </c>
      <c r="C20" s="27">
        <f t="shared" si="2"/>
        <v>1</v>
      </c>
      <c r="D20" s="27">
        <f t="shared" si="2"/>
        <v>1</v>
      </c>
      <c r="E20" s="27">
        <f t="shared" si="2"/>
        <v>1</v>
      </c>
      <c r="F20" s="27">
        <f t="shared" si="2"/>
        <v>1</v>
      </c>
      <c r="G20" s="27">
        <f t="shared" si="2"/>
        <v>1</v>
      </c>
      <c r="H20" s="27">
        <f t="shared" si="2"/>
        <v>1</v>
      </c>
      <c r="I20" s="28">
        <f t="shared" si="2"/>
        <v>1</v>
      </c>
    </row>
    <row r="21" spans="1:9" ht="13.5" thickBot="1">
      <c r="A21" s="20"/>
      <c r="B21" s="21">
        <f>B6</f>
        <v>2050</v>
      </c>
      <c r="C21" s="29">
        <f t="shared" si="2"/>
        <v>1</v>
      </c>
      <c r="D21" s="29">
        <f t="shared" si="2"/>
        <v>0.9002932551319648</v>
      </c>
      <c r="E21" s="29">
        <f t="shared" si="2"/>
        <v>1.1290672451193058</v>
      </c>
      <c r="F21" s="29">
        <f t="shared" si="2"/>
        <v>0.9032258064516129</v>
      </c>
      <c r="G21" s="29">
        <f t="shared" si="2"/>
        <v>0.8003355704697986</v>
      </c>
      <c r="H21" s="29">
        <f t="shared" si="2"/>
        <v>0.89</v>
      </c>
      <c r="I21" s="30">
        <f t="shared" si="2"/>
        <v>1.0236336779911375</v>
      </c>
    </row>
    <row r="22" spans="1:9" ht="12.75">
      <c r="A22" s="11" t="s">
        <v>10</v>
      </c>
      <c r="B22" s="12"/>
      <c r="C22" s="25">
        <f aca="true" t="shared" si="3" ref="C22:I25">C7/C$9</f>
        <v>0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6">
        <f t="shared" si="3"/>
        <v>0</v>
      </c>
    </row>
    <row r="23" spans="1:9" ht="12.75">
      <c r="A23" s="15"/>
      <c r="B23" s="16">
        <f aca="true" t="shared" si="4" ref="B23:B29">B8</f>
        <v>1973</v>
      </c>
      <c r="C23" s="27">
        <f t="shared" si="3"/>
        <v>0.9213349225268176</v>
      </c>
      <c r="D23" s="27">
        <f t="shared" si="3"/>
        <v>1.0537084398976981</v>
      </c>
      <c r="E23" s="27">
        <f t="shared" si="3"/>
        <v>0.8422445738485972</v>
      </c>
      <c r="F23" s="27">
        <f t="shared" si="3"/>
        <v>0.7351694915254238</v>
      </c>
      <c r="G23" s="27">
        <f t="shared" si="3"/>
        <v>0.7549723756906077</v>
      </c>
      <c r="H23" s="27">
        <f t="shared" si="3"/>
        <v>0.5810499740105443</v>
      </c>
      <c r="I23" s="28">
        <f t="shared" si="3"/>
        <v>0.8696741854636592</v>
      </c>
    </row>
    <row r="24" spans="1:9" ht="12.75">
      <c r="A24" s="15"/>
      <c r="B24" s="19">
        <f t="shared" si="4"/>
        <v>1989</v>
      </c>
      <c r="C24" s="27">
        <f t="shared" si="3"/>
        <v>1</v>
      </c>
      <c r="D24" s="27">
        <f t="shared" si="3"/>
        <v>1</v>
      </c>
      <c r="E24" s="27">
        <f t="shared" si="3"/>
        <v>1</v>
      </c>
      <c r="F24" s="27">
        <f t="shared" si="3"/>
        <v>1</v>
      </c>
      <c r="G24" s="27">
        <f t="shared" si="3"/>
        <v>1</v>
      </c>
      <c r="H24" s="27">
        <f t="shared" si="3"/>
        <v>1</v>
      </c>
      <c r="I24" s="28">
        <f t="shared" si="3"/>
        <v>1</v>
      </c>
    </row>
    <row r="25" spans="1:9" ht="13.5" thickBot="1">
      <c r="A25" s="20"/>
      <c r="B25" s="21">
        <f t="shared" si="4"/>
        <v>2050</v>
      </c>
      <c r="C25" s="29">
        <f t="shared" si="3"/>
        <v>1.100119189511323</v>
      </c>
      <c r="D25" s="29">
        <f t="shared" si="3"/>
        <v>1</v>
      </c>
      <c r="E25" s="29">
        <f t="shared" si="3"/>
        <v>1.1799894123875065</v>
      </c>
      <c r="F25" s="29">
        <f t="shared" si="3"/>
        <v>1</v>
      </c>
      <c r="G25" s="29">
        <f t="shared" si="3"/>
        <v>1.1801104972375691</v>
      </c>
      <c r="H25" s="29">
        <f t="shared" si="3"/>
        <v>1.0862775673869458</v>
      </c>
      <c r="I25" s="30">
        <f t="shared" si="3"/>
        <v>1.1180729601782233</v>
      </c>
    </row>
    <row r="26" spans="1:9" ht="12.75">
      <c r="A26" s="11" t="s">
        <v>11</v>
      </c>
      <c r="B26" s="12"/>
      <c r="C26" s="25">
        <f aca="true" t="shared" si="5" ref="C26:I29">C11/C$13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6">
        <f t="shared" si="5"/>
        <v>0</v>
      </c>
    </row>
    <row r="27" spans="1:9" ht="12.75">
      <c r="A27" s="15"/>
      <c r="B27" s="16">
        <f t="shared" si="4"/>
        <v>1973</v>
      </c>
      <c r="C27" s="27">
        <f t="shared" si="5"/>
        <v>0.9020242914979757</v>
      </c>
      <c r="D27" s="27">
        <f t="shared" si="5"/>
        <v>1.2646784715750232</v>
      </c>
      <c r="E27" s="27">
        <f t="shared" si="5"/>
        <v>0.7541800071149057</v>
      </c>
      <c r="F27" s="27">
        <f t="shared" si="5"/>
        <v>0.7435387673956262</v>
      </c>
      <c r="G27" s="27">
        <f t="shared" si="5"/>
        <v>0.7730075901328273</v>
      </c>
      <c r="H27" s="27">
        <f t="shared" si="5"/>
        <v>0.6274275300415741</v>
      </c>
      <c r="I27" s="28">
        <f t="shared" si="5"/>
        <v>0.8831376734258272</v>
      </c>
    </row>
    <row r="28" spans="1:9" ht="12.75">
      <c r="A28" s="15"/>
      <c r="B28" s="19">
        <f t="shared" si="4"/>
        <v>1989</v>
      </c>
      <c r="C28" s="27">
        <f t="shared" si="5"/>
        <v>1</v>
      </c>
      <c r="D28" s="27">
        <f t="shared" si="5"/>
        <v>1</v>
      </c>
      <c r="E28" s="27">
        <f t="shared" si="5"/>
        <v>1</v>
      </c>
      <c r="F28" s="27">
        <f t="shared" si="5"/>
        <v>1</v>
      </c>
      <c r="G28" s="27">
        <f t="shared" si="5"/>
        <v>1</v>
      </c>
      <c r="H28" s="27">
        <f t="shared" si="5"/>
        <v>1</v>
      </c>
      <c r="I28" s="28">
        <f t="shared" si="5"/>
        <v>1</v>
      </c>
    </row>
    <row r="29" spans="1:9" ht="13.5" thickBot="1">
      <c r="A29" s="20"/>
      <c r="B29" s="21">
        <f t="shared" si="4"/>
        <v>2050</v>
      </c>
      <c r="C29" s="29">
        <f t="shared" si="5"/>
        <v>1.068016194331984</v>
      </c>
      <c r="D29" s="29">
        <f t="shared" si="5"/>
        <v>0.9366262814538676</v>
      </c>
      <c r="E29" s="29">
        <f t="shared" si="5"/>
        <v>1.1632870864461047</v>
      </c>
      <c r="F29" s="29">
        <f t="shared" si="5"/>
        <v>0.9940357852882704</v>
      </c>
      <c r="G29" s="29">
        <f t="shared" si="5"/>
        <v>1.1264231499051234</v>
      </c>
      <c r="H29" s="29">
        <f t="shared" si="5"/>
        <v>1.0405364770203314</v>
      </c>
      <c r="I29" s="30">
        <f t="shared" si="5"/>
        <v>1.0839558875844895</v>
      </c>
    </row>
    <row r="31" ht="12.75">
      <c r="A31" t="s">
        <v>14</v>
      </c>
    </row>
    <row r="32" ht="12.75">
      <c r="A32" t="s">
        <v>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Eggers</dc:creator>
  <cp:keywords/>
  <dc:description/>
  <cp:lastModifiedBy>Dan Eggers</cp:lastModifiedBy>
  <cp:lastPrinted>1998-05-14T16:55:08Z</cp:lastPrinted>
  <dcterms:created xsi:type="dcterms:W3CDTF">1998-05-12T20:46:38Z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